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</workbook>
</file>

<file path=xl/sharedStrings.xml><?xml version="1.0" encoding="utf-8"?>
<sst xmlns="http://schemas.openxmlformats.org/spreadsheetml/2006/main" count="158" uniqueCount="158">
  <si>
    <t xml:space="preserve">HONORARIOS MÍNIMOS </t>
  </si>
  <si>
    <t>agosto 2024</t>
  </si>
  <si>
    <t>Expresado en CHIRONES equivalentes a $122,95 al momento de su emisión. El Decreto reglamentario 4566/89 articulo 99 dice que el valor del Chiron se fija en base al 1% del basico del salario de la categoría máxima de personal de carrera de la Administración Pública Provincial</t>
  </si>
  <si>
    <t>CHIRON ACTUALIZADO</t>
  </si>
  <si>
    <t>CHIRON</t>
  </si>
  <si>
    <t>CONSULTAS</t>
  </si>
  <si>
    <t>NOMENCLADOR</t>
  </si>
  <si>
    <t>EN CONSULTORIO</t>
  </si>
  <si>
    <t>EN DOMICILIO</t>
  </si>
  <si>
    <t>FERIADOS domicilio</t>
  </si>
  <si>
    <t>NOCTURNAS domicilio</t>
  </si>
  <si>
    <t>NOCT / FERIADOS CONSULTORIO</t>
  </si>
  <si>
    <t>OBSERVACIONES ANTIRRÁBICAS Minimo tres observaciones y cada una se cobra el valor de una consulta domiciliaria</t>
  </si>
  <si>
    <t>VACUNAS A esto se le suma el costo más el margen de cada vacuna en cuestión</t>
  </si>
  <si>
    <t>CERTIFICADO SANITARIO</t>
  </si>
  <si>
    <t>TVT</t>
  </si>
  <si>
    <t>Miasis</t>
  </si>
  <si>
    <t>F.U.S</t>
  </si>
  <si>
    <t>EUTANASIA</t>
  </si>
  <si>
    <t>EUTANASIA A DOMICILIO</t>
  </si>
  <si>
    <t>INTERNACION</t>
  </si>
  <si>
    <t>DIAGNÓSTICOS POR IMÁGENES</t>
  </si>
  <si>
    <t>Radiografias diurnas</t>
  </si>
  <si>
    <t>Radiografias nocturnas</t>
  </si>
  <si>
    <t>Radiografia 2do disparo</t>
  </si>
  <si>
    <t>Ecografia diagnóstica</t>
  </si>
  <si>
    <t>Controles ecográficos</t>
  </si>
  <si>
    <t>Punciones guiadas</t>
  </si>
  <si>
    <t>CARDIOLOGIA</t>
  </si>
  <si>
    <t>Electrocardiograma</t>
  </si>
  <si>
    <t>Electrocardiograma y ecocardiograma</t>
  </si>
  <si>
    <t>LISTA DE HONORARIOS EN PRACTICAS QUIRURGICAS</t>
  </si>
  <si>
    <t>Los valores citados incluyen los honoraios del profesional actuante y los insumos mínimos necesarios. Los mismos no incluyen anestesia, los costos del postoperatorio ni los tratamientos ambulantes.</t>
  </si>
  <si>
    <t>CABEZA</t>
  </si>
  <si>
    <t>CRANEO</t>
  </si>
  <si>
    <t>Fracturas mandibulares</t>
  </si>
  <si>
    <t>Luxo-fracturas de sínfisis</t>
  </si>
  <si>
    <t>Luxaciones témporo-mandibulares</t>
  </si>
  <si>
    <t>Mandibulectomía total</t>
  </si>
  <si>
    <t>Mandibulectomía parcial</t>
  </si>
  <si>
    <t>CAVIDAD BUCAL</t>
  </si>
  <si>
    <t>Extracción dental (por pieza)</t>
  </si>
  <si>
    <t>Limpieza dental</t>
  </si>
  <si>
    <t>SISTEMA AUDITIVO</t>
  </si>
  <si>
    <t>Otohematoma</t>
  </si>
  <si>
    <t>Resección parcial de conducto auditivo</t>
  </si>
  <si>
    <t>Resección completa de conducto auditivo</t>
  </si>
  <si>
    <t>PARED TORÁCICA</t>
  </si>
  <si>
    <t>Fracturas de costillas</t>
  </si>
  <si>
    <t>Ruptura de diafragma</t>
  </si>
  <si>
    <t>ABDOMEN</t>
  </si>
  <si>
    <t>APARATO DIGESTIVO</t>
  </si>
  <si>
    <t>Cuerpo extraño</t>
  </si>
  <si>
    <t>Laparatomía exploratoria</t>
  </si>
  <si>
    <t>Gastrotomía</t>
  </si>
  <si>
    <t>Gastropexia</t>
  </si>
  <si>
    <t>Enterectomía</t>
  </si>
  <si>
    <t>Esplenectomía total / parcial</t>
  </si>
  <si>
    <t>APARATO URINARIO</t>
  </si>
  <si>
    <t>Nefrectomía</t>
  </si>
  <si>
    <t>Cistotomía</t>
  </si>
  <si>
    <t>Cistorrafia</t>
  </si>
  <si>
    <t>Uretrostomía permanente</t>
  </si>
  <si>
    <t>PARED ABDOMINAL</t>
  </si>
  <si>
    <t>Hernias umbilicales</t>
  </si>
  <si>
    <t>Hernias inguinales unilaterales</t>
  </si>
  <si>
    <t>Hernias inguinales bilaterales</t>
  </si>
  <si>
    <t>Eventraciones</t>
  </si>
  <si>
    <t>Evisceraciones</t>
  </si>
  <si>
    <t>APARATO GENIAL MACHO</t>
  </si>
  <si>
    <t>Extirpacion de testículo abdominal felino</t>
  </si>
  <si>
    <t>Extirpación de testículo en canal inguinal felino</t>
  </si>
  <si>
    <t>Orquiectomía felino</t>
  </si>
  <si>
    <t>Extirpacion de testículo abdominal canino</t>
  </si>
  <si>
    <t>Extirpación de testículo en canal inguinal canino</t>
  </si>
  <si>
    <t>Orquiectomía canino</t>
  </si>
  <si>
    <t>APARATO GENITAL HEMBRA</t>
  </si>
  <si>
    <t>Ovariectomía felinos</t>
  </si>
  <si>
    <t>Ooforohisterectomía sin colecta felinos</t>
  </si>
  <si>
    <t>Ooforohisterectomía por piómetra felinos</t>
  </si>
  <si>
    <t>Ovariectomía caninos</t>
  </si>
  <si>
    <t>Ooforohisterectomía sin colecta caninos</t>
  </si>
  <si>
    <t>Ooforohisterectomía por piómetra caninos</t>
  </si>
  <si>
    <t>Cesárea programada</t>
  </si>
  <si>
    <t>Cesárea de urgencia</t>
  </si>
  <si>
    <t>PIEL Y GLANDULAS MAMARIAS</t>
  </si>
  <si>
    <t>SUTURAS DE PIEL</t>
  </si>
  <si>
    <t>Simples hasta 3 cm.</t>
  </si>
  <si>
    <t>Simples hasta 10 cm.</t>
  </si>
  <si>
    <t>Profundas hasta 3 cm</t>
  </si>
  <si>
    <t>Profundas hasta 10 cm</t>
  </si>
  <si>
    <t>Complejas</t>
  </si>
  <si>
    <t>Plásticas reparadoras</t>
  </si>
  <si>
    <t>TUMORES DE PIEL</t>
  </si>
  <si>
    <t>Tumores de piel simples menores a 3 cm</t>
  </si>
  <si>
    <t>Tumores de piel simples mayores a 3 cm</t>
  </si>
  <si>
    <t>Tumores de piel complejos</t>
  </si>
  <si>
    <t>GLÁNDULAS MAMARIAS</t>
  </si>
  <si>
    <t>1 a 3 glandulas caninos -  parcial</t>
  </si>
  <si>
    <t>3 a 6  glándulas canino - total</t>
  </si>
  <si>
    <t>Mastectomía canina subtotal</t>
  </si>
  <si>
    <t>Mastectomía canina total</t>
  </si>
  <si>
    <t>1 a 3 glandulas felinos</t>
  </si>
  <si>
    <t>3 a 6  glándulas felino</t>
  </si>
  <si>
    <t>Mastectomía felina subtotal</t>
  </si>
  <si>
    <t>Mastectomía felina total</t>
  </si>
  <si>
    <t>PERINÉ Y APARATO GENITAL</t>
  </si>
  <si>
    <t>Pseduohernia perineal</t>
  </si>
  <si>
    <t xml:space="preserve">Prolapso rectal </t>
  </si>
  <si>
    <t>Prolapso vaginal / uterino</t>
  </si>
  <si>
    <t>CIRUGÍA DE LOS MIEMBROS</t>
  </si>
  <si>
    <t>TRAUMATOLOGÍA</t>
  </si>
  <si>
    <t>Luxaciones</t>
  </si>
  <si>
    <t>Fracturas</t>
  </si>
  <si>
    <t>Tenorrafias: acortamiento / elongacion</t>
  </si>
  <si>
    <t>Miorrafias</t>
  </si>
  <si>
    <t>CÉNTESIS</t>
  </si>
  <si>
    <t>Abdominal</t>
  </si>
  <si>
    <t>Tórax</t>
  </si>
  <si>
    <t>Vejiga urinaria</t>
  </si>
  <si>
    <t>VENDAJES</t>
  </si>
  <si>
    <t>Robert Jones</t>
  </si>
  <si>
    <t>Simples</t>
  </si>
  <si>
    <t>BIOPSIAS</t>
  </si>
  <si>
    <t>Punciones con aguja fina</t>
  </si>
  <si>
    <t>Superficial</t>
  </si>
  <si>
    <t>Profunda</t>
  </si>
  <si>
    <t>CIRUGÍAS DE OJOS Y ANEXOS</t>
  </si>
  <si>
    <t>GLOBO OCULAR</t>
  </si>
  <si>
    <t>Enucleación</t>
  </si>
  <si>
    <t>Reintroduccion del globo ocular</t>
  </si>
  <si>
    <t>TERCER PÁRPADO</t>
  </si>
  <si>
    <t>Fijación de la glándula</t>
  </si>
  <si>
    <t>Flap del tercer párpado</t>
  </si>
  <si>
    <t>PRÁCTICAS ANESTÉSICAS</t>
  </si>
  <si>
    <t>Los valores no incluyen los fármacos utilizadosni materiales descartables. Es decir, que se refiere solamente a los honorarios del anestesista</t>
  </si>
  <si>
    <t>Anestesias Locales</t>
  </si>
  <si>
    <t>Regional</t>
  </si>
  <si>
    <t>Anestesia Parenteral</t>
  </si>
  <si>
    <t>General en caninos y felinos</t>
  </si>
  <si>
    <t>Sedaciones</t>
  </si>
  <si>
    <t>Inhalatoria</t>
  </si>
  <si>
    <t>Fisioterapia</t>
  </si>
  <si>
    <t>Sesion de 40 minutos</t>
  </si>
  <si>
    <t>HONORARIOS A PERCIBIR POR VETERINARIOS CONTRATADOS POR TERCEROS</t>
  </si>
  <si>
    <t>De lunes a viernes y sábado por la mañana por hora (por turno de 4 horas)*</t>
  </si>
  <si>
    <t>Hora extra de lunes a viernes y sábado mañana*</t>
  </si>
  <si>
    <t>Sábados por la tarde por hora (por turno de 4 horas)*</t>
  </si>
  <si>
    <t>Hora extra sábados por la tarde*</t>
  </si>
  <si>
    <t>Domingos y feriados por hora (por turno de 4 horas)*</t>
  </si>
  <si>
    <t>Hora extra domingos y feriados*</t>
  </si>
  <si>
    <t>Guardias de lunes a sábados de 20 a 8hs</t>
  </si>
  <si>
    <t>Guardias de sábado 20 hs a domingo 8 hs</t>
  </si>
  <si>
    <t>Guardias domingo de 8 a 20 hs</t>
  </si>
  <si>
    <t>Guardias de domingo 20 hs a Lunes 8 hs</t>
  </si>
  <si>
    <t>Direccion técnica jornada laboral 8 hs./día</t>
  </si>
  <si>
    <t>Horas extras en Dirección Técnica *</t>
  </si>
  <si>
    <r>
      <rPr>
        <rFont val="Verdana"/>
        <b/>
        <color theme="1"/>
        <sz val="8.0"/>
      </rPr>
      <t xml:space="preserve">*En caso de haber acordado un sueldo a comisión de lo facturado en consultorio y/ventas los honorarios percibidos nunca deberán estar por debajo de lo establecido como </t>
    </r>
    <r>
      <rPr>
        <rFont val="Verdana"/>
        <b/>
        <color theme="1"/>
        <sz val="10.0"/>
      </rPr>
      <t>mínimo por hora.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</si>
</sst>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\ #,##0.00"/>
    <numFmt numFmtId="165" formatCode="_-&quot;$&quot;\ * #,##0.00_-;\-&quot;$&quot;\ * #,##0.00_-;_-&quot;$&quot;\ * &quot;-&quot;??_-;_-@"/>
  </numFmts>
  <fonts count="7">
    <font>
      <sz val="11.0"/>
      <color rgb="FF000000"/>
      <name val="Arial"/>
      <scheme val="minor"/>
    </font>
    <font>
      <b/>
      <sz val="10.0"/>
      <color theme="1"/>
      <name val="Verdana"/>
    </font>
    <font>
      <b/>
      <sz val="11.0"/>
      <color theme="1"/>
      <name val="Calibri"/>
    </font>
    <font/>
    <font>
      <b/>
      <sz val="10.0"/>
      <color theme="1"/>
      <name val="Calibri"/>
    </font>
    <font>
      <b/>
      <u/>
      <sz val="10.0"/>
      <color theme="1"/>
      <name val="Verdana"/>
    </font>
    <font>
      <b/>
      <u/>
      <sz val="10.0"/>
      <color theme="1"/>
      <name val="Verdana"/>
    </font>
  </fonts>
  <fills count="2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rgb="FFFFD965"/>
        <bgColor rgb="FFFFD965"/>
      </patternFill>
    </fill>
    <fill>
      <patternFill patternType="solid">
        <fgColor rgb="FF8EAADB"/>
        <bgColor rgb="FF8EAADB"/>
      </patternFill>
    </fill>
    <fill>
      <patternFill patternType="solid">
        <fgColor rgb="FFFFFF66"/>
        <bgColor rgb="FFFFFF66"/>
      </patternFill>
    </fill>
    <fill>
      <patternFill patternType="solid">
        <fgColor rgb="FFF7CAAC"/>
        <bgColor rgb="FFF7CAAC"/>
      </patternFill>
    </fill>
    <fill>
      <patternFill patternType="solid">
        <fgColor rgb="FF00B050"/>
        <bgColor rgb="FF00B050"/>
      </patternFill>
    </fill>
    <fill>
      <patternFill patternType="solid">
        <fgColor rgb="FFFFFF99"/>
        <bgColor rgb="FFFFFF99"/>
      </patternFill>
    </fill>
    <fill>
      <patternFill patternType="solid">
        <fgColor rgb="FFA8D08D"/>
        <bgColor rgb="FFA8D08D"/>
      </patternFill>
    </fill>
    <fill>
      <patternFill patternType="solid">
        <fgColor rgb="FFCC0099"/>
        <bgColor rgb="FFCC0099"/>
      </patternFill>
    </fill>
    <fill>
      <patternFill patternType="solid">
        <fgColor rgb="FFFF6600"/>
        <bgColor rgb="FFFF6600"/>
      </patternFill>
    </fill>
    <fill>
      <patternFill patternType="solid">
        <fgColor rgb="FFF4B083"/>
        <bgColor rgb="FFF4B083"/>
      </patternFill>
    </fill>
    <fill>
      <patternFill patternType="solid">
        <fgColor rgb="FF7B7B7B"/>
        <bgColor rgb="FF7B7B7B"/>
      </patternFill>
    </fill>
    <fill>
      <patternFill patternType="solid">
        <fgColor rgb="FF757070"/>
        <bgColor rgb="FF757070"/>
      </patternFill>
    </fill>
    <fill>
      <patternFill patternType="solid">
        <fgColor rgb="FFFF33CC"/>
        <bgColor rgb="FFFF33CC"/>
      </patternFill>
    </fill>
    <fill>
      <patternFill patternType="solid">
        <fgColor rgb="FF9900CC"/>
        <bgColor rgb="FF9900CC"/>
      </patternFill>
    </fill>
    <fill>
      <patternFill patternType="solid">
        <fgColor rgb="FF548135"/>
        <bgColor rgb="FF548135"/>
      </patternFill>
    </fill>
    <fill>
      <patternFill patternType="solid">
        <fgColor rgb="FF9CC2E5"/>
        <bgColor rgb="FF9CC2E5"/>
      </patternFill>
    </fill>
    <fill>
      <patternFill patternType="solid">
        <fgColor rgb="FF00FF00"/>
        <bgColor rgb="FF00FF00"/>
      </patternFill>
    </fill>
    <fill>
      <patternFill patternType="solid">
        <fgColor rgb="FFFFCC99"/>
        <bgColor rgb="FFFFCC99"/>
      </patternFill>
    </fill>
    <fill>
      <patternFill patternType="solid">
        <fgColor rgb="FFB9F0AA"/>
        <bgColor rgb="FFB9F0AA"/>
      </patternFill>
    </fill>
  </fills>
  <borders count="20">
    <border/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/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/>
      <right/>
      <top/>
      <bottom/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2" numFmtId="49" xfId="0" applyAlignment="1" applyBorder="1" applyFont="1" applyNumberFormat="1">
      <alignment horizontal="center" readingOrder="0"/>
    </xf>
    <xf borderId="3" fillId="0" fontId="3" numFmtId="0" xfId="0" applyBorder="1" applyFont="1"/>
    <xf borderId="4" fillId="3" fontId="4" numFmtId="0" xfId="0" applyAlignment="1" applyBorder="1" applyFill="1" applyFont="1">
      <alignment horizontal="center" shrinkToFit="0" vertical="top" wrapText="1"/>
    </xf>
    <xf borderId="4" fillId="2" fontId="2" numFmtId="0" xfId="0" applyAlignment="1" applyBorder="1" applyFont="1">
      <alignment horizontal="center" shrinkToFit="0" vertical="top" wrapText="1"/>
    </xf>
    <xf borderId="1" fillId="2" fontId="2" numFmtId="164" xfId="0" applyBorder="1" applyFont="1" applyNumberFormat="1"/>
    <xf borderId="4" fillId="4" fontId="2" numFmtId="0" xfId="0" applyBorder="1" applyFill="1" applyFont="1"/>
    <xf borderId="4" fillId="4" fontId="2" numFmtId="165" xfId="0" applyBorder="1" applyFont="1" applyNumberFormat="1"/>
    <xf borderId="4" fillId="5" fontId="2" numFmtId="0" xfId="0" applyAlignment="1" applyBorder="1" applyFill="1" applyFont="1">
      <alignment horizontal="center"/>
    </xf>
    <xf borderId="0" fillId="0" fontId="2" numFmtId="0" xfId="0" applyFont="1"/>
    <xf borderId="5" fillId="0" fontId="1" numFmtId="0" xfId="0" applyAlignment="1" applyBorder="1" applyFont="1">
      <alignment vertical="center"/>
    </xf>
    <xf borderId="4" fillId="0" fontId="1" numFmtId="2" xfId="0" applyAlignment="1" applyBorder="1" applyFont="1" applyNumberFormat="1">
      <alignment horizontal="center" vertical="center"/>
    </xf>
    <xf borderId="4" fillId="6" fontId="2" numFmtId="164" xfId="0" applyBorder="1" applyFill="1" applyFont="1" applyNumberFormat="1"/>
    <xf borderId="6" fillId="0" fontId="1" numFmtId="0" xfId="0" applyAlignment="1" applyBorder="1" applyFont="1">
      <alignment vertical="center"/>
    </xf>
    <xf borderId="5" fillId="0" fontId="1" numFmtId="0" xfId="0" applyAlignment="1" applyBorder="1" applyFont="1">
      <alignment horizontal="left" vertical="center"/>
    </xf>
    <xf borderId="4" fillId="0" fontId="1" numFmtId="0" xfId="0" applyAlignment="1" applyBorder="1" applyFont="1">
      <alignment vertical="center"/>
    </xf>
    <xf borderId="7" fillId="0" fontId="1" numFmtId="0" xfId="0" applyAlignment="1" applyBorder="1" applyFont="1">
      <alignment vertical="center"/>
    </xf>
    <xf borderId="4" fillId="7" fontId="1" numFmtId="0" xfId="0" applyAlignment="1" applyBorder="1" applyFill="1" applyFont="1">
      <alignment horizontal="center" vertical="center"/>
    </xf>
    <xf borderId="0" fillId="0" fontId="2" numFmtId="164" xfId="0" applyFont="1" applyNumberFormat="1"/>
    <xf borderId="4" fillId="0" fontId="2" numFmtId="0" xfId="0" applyAlignment="1" applyBorder="1" applyFont="1">
      <alignment horizontal="center"/>
    </xf>
    <xf borderId="6" fillId="0" fontId="1" numFmtId="0" xfId="0" applyAlignment="1" applyBorder="1" applyFont="1">
      <alignment horizontal="left" vertical="center"/>
    </xf>
    <xf borderId="8" fillId="8" fontId="1" numFmtId="0" xfId="0" applyAlignment="1" applyBorder="1" applyFill="1" applyFont="1">
      <alignment horizontal="center" vertical="center"/>
    </xf>
    <xf borderId="9" fillId="0" fontId="1" numFmtId="0" xfId="0" applyAlignment="1" applyBorder="1" applyFont="1">
      <alignment vertical="center"/>
    </xf>
    <xf borderId="4" fillId="0" fontId="2" numFmtId="0" xfId="0" applyBorder="1" applyFont="1"/>
    <xf borderId="10" fillId="0" fontId="1" numFmtId="0" xfId="0" applyAlignment="1" applyBorder="1" applyFont="1">
      <alignment vertical="center"/>
    </xf>
    <xf borderId="5" fillId="0" fontId="1" numFmtId="0" xfId="0" applyAlignment="1" applyBorder="1" applyFont="1">
      <alignment horizontal="center" vertical="center"/>
    </xf>
    <xf borderId="1" fillId="9" fontId="5" numFmtId="0" xfId="0" applyAlignment="1" applyBorder="1" applyFill="1" applyFont="1">
      <alignment horizontal="center" vertical="center"/>
    </xf>
    <xf borderId="0" fillId="0" fontId="6" numFmtId="0" xfId="0" applyAlignment="1" applyFont="1">
      <alignment vertical="center"/>
    </xf>
    <xf borderId="1" fillId="3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1" fillId="10" fontId="2" numFmtId="0" xfId="0" applyAlignment="1" applyBorder="1" applyFill="1" applyFont="1">
      <alignment horizontal="center"/>
    </xf>
    <xf borderId="4" fillId="0" fontId="1" numFmtId="0" xfId="0" applyBorder="1" applyFont="1"/>
    <xf borderId="11" fillId="0" fontId="1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12" fillId="6" fontId="2" numFmtId="164" xfId="0" applyBorder="1" applyFont="1" applyNumberFormat="1"/>
    <xf borderId="4" fillId="10" fontId="1" numFmtId="0" xfId="0" applyAlignment="1" applyBorder="1" applyFont="1">
      <alignment horizontal="center" vertical="center"/>
    </xf>
    <xf borderId="4" fillId="0" fontId="2" numFmtId="164" xfId="0" applyBorder="1" applyFont="1" applyNumberFormat="1"/>
    <xf borderId="13" fillId="0" fontId="1" numFmtId="0" xfId="0" applyAlignment="1" applyBorder="1" applyFont="1">
      <alignment vertical="center"/>
    </xf>
    <xf borderId="4" fillId="11" fontId="1" numFmtId="0" xfId="0" applyAlignment="1" applyBorder="1" applyFill="1" applyFont="1">
      <alignment horizontal="center" vertical="center"/>
    </xf>
    <xf borderId="3" fillId="0" fontId="2" numFmtId="0" xfId="0" applyBorder="1" applyFont="1"/>
    <xf borderId="4" fillId="12" fontId="1" numFmtId="0" xfId="0" applyAlignment="1" applyBorder="1" applyFill="1" applyFont="1">
      <alignment horizontal="center" vertical="center"/>
    </xf>
    <xf borderId="4" fillId="6" fontId="1" numFmtId="0" xfId="0" applyAlignment="1" applyBorder="1" applyFont="1">
      <alignment horizontal="center" vertical="center"/>
    </xf>
    <xf borderId="12" fillId="6" fontId="1" numFmtId="0" xfId="0" applyAlignment="1" applyBorder="1" applyFont="1">
      <alignment horizontal="center" vertical="center"/>
    </xf>
    <xf borderId="8" fillId="5" fontId="1" numFmtId="0" xfId="0" applyAlignment="1" applyBorder="1" applyFont="1">
      <alignment horizontal="center" vertical="center"/>
    </xf>
    <xf borderId="8" fillId="13" fontId="1" numFmtId="0" xfId="0" applyAlignment="1" applyBorder="1" applyFill="1" applyFont="1">
      <alignment horizontal="center" vertical="center"/>
    </xf>
    <xf borderId="4" fillId="0" fontId="1" numFmtId="0" xfId="0" applyAlignment="1" applyBorder="1" applyFont="1">
      <alignment horizontal="left" vertical="center"/>
    </xf>
    <xf borderId="4" fillId="14" fontId="1" numFmtId="0" xfId="0" applyAlignment="1" applyBorder="1" applyFill="1" applyFont="1">
      <alignment horizontal="center" vertical="center"/>
    </xf>
    <xf borderId="8" fillId="14" fontId="1" numFmtId="0" xfId="0" applyAlignment="1" applyBorder="1" applyFont="1">
      <alignment horizontal="center" vertical="center"/>
    </xf>
    <xf borderId="8" fillId="15" fontId="1" numFmtId="0" xfId="0" applyAlignment="1" applyBorder="1" applyFill="1" applyFont="1">
      <alignment horizontal="center" vertical="center"/>
    </xf>
    <xf borderId="4" fillId="16" fontId="1" numFmtId="0" xfId="0" applyAlignment="1" applyBorder="1" applyFill="1" applyFont="1">
      <alignment horizontal="center" vertical="center"/>
    </xf>
    <xf borderId="5" fillId="0" fontId="1" numFmtId="0" xfId="0" applyBorder="1" applyFont="1"/>
    <xf borderId="14" fillId="0" fontId="1" numFmtId="0" xfId="0" applyBorder="1" applyFont="1"/>
    <xf borderId="12" fillId="17" fontId="2" numFmtId="0" xfId="0" applyAlignment="1" applyBorder="1" applyFill="1" applyFont="1">
      <alignment horizontal="center"/>
    </xf>
    <xf borderId="12" fillId="18" fontId="2" numFmtId="0" xfId="0" applyAlignment="1" applyBorder="1" applyFill="1" applyFont="1">
      <alignment horizontal="center"/>
    </xf>
    <xf borderId="15" fillId="19" fontId="1" numFmtId="0" xfId="0" applyAlignment="1" applyBorder="1" applyFill="1" applyFont="1">
      <alignment horizontal="center" vertical="center"/>
    </xf>
    <xf borderId="4" fillId="20" fontId="2" numFmtId="0" xfId="0" applyAlignment="1" applyBorder="1" applyFill="1" applyFont="1">
      <alignment horizontal="center"/>
    </xf>
    <xf borderId="12" fillId="20" fontId="2" numFmtId="0" xfId="0" applyAlignment="1" applyBorder="1" applyFont="1">
      <alignment horizontal="center"/>
    </xf>
    <xf borderId="4" fillId="21" fontId="2" numFmtId="0" xfId="0" applyAlignment="1" applyBorder="1" applyFill="1" applyFont="1">
      <alignment horizontal="center"/>
    </xf>
    <xf borderId="4" fillId="21" fontId="2" numFmtId="0" xfId="0" applyAlignment="1" applyBorder="1" applyFont="1">
      <alignment horizontal="center" shrinkToFit="0" vertical="center" wrapText="1"/>
    </xf>
    <xf borderId="16" fillId="9" fontId="1" numFmtId="0" xfId="0" applyAlignment="1" applyBorder="1" applyFont="1">
      <alignment horizontal="center" vertical="center"/>
    </xf>
    <xf borderId="17" fillId="0" fontId="2" numFmtId="0" xfId="0" applyBorder="1" applyFont="1"/>
    <xf borderId="17" fillId="0" fontId="2" numFmtId="164" xfId="0" applyBorder="1" applyFont="1" applyNumberFormat="1"/>
    <xf borderId="8" fillId="9" fontId="1" numFmtId="0" xfId="0" applyAlignment="1" applyBorder="1" applyFont="1">
      <alignment horizontal="center" vertical="center"/>
    </xf>
    <xf borderId="16" fillId="16" fontId="1" numFmtId="0" xfId="0" applyAlignment="1" applyBorder="1" applyFont="1">
      <alignment horizontal="center" vertical="center"/>
    </xf>
    <xf borderId="18" fillId="0" fontId="1" numFmtId="0" xfId="0" applyAlignment="1" applyBorder="1" applyFont="1">
      <alignment vertical="center"/>
    </xf>
    <xf borderId="0" fillId="0" fontId="1" numFmtId="0" xfId="0" applyAlignment="1" applyFont="1">
      <alignment horizontal="center" vertical="center"/>
    </xf>
    <xf borderId="4" fillId="22" fontId="2" numFmtId="0" xfId="0" applyAlignment="1" applyBorder="1" applyFill="1" applyFont="1">
      <alignment horizontal="center"/>
    </xf>
    <xf borderId="19" fillId="0" fontId="2" numFmtId="0" xfId="0" applyBorder="1" applyFont="1"/>
    <xf borderId="13" fillId="0" fontId="1" numFmtId="0" xfId="0" applyAlignment="1" applyBorder="1" applyFont="1">
      <alignment shrinkToFit="0" vertical="center" wrapText="1"/>
    </xf>
    <xf borderId="14" fillId="0" fontId="1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6.13"/>
    <col customWidth="1" min="2" max="2" width="14.25"/>
    <col customWidth="1" min="3" max="3" width="14.75"/>
    <col customWidth="1" min="4" max="4" width="15.0"/>
    <col customWidth="1" min="5" max="6" width="10.75"/>
    <col customWidth="1" min="7" max="26" width="14.38"/>
  </cols>
  <sheetData>
    <row r="1">
      <c r="A1" s="1" t="s">
        <v>0</v>
      </c>
      <c r="B1" s="2" t="s">
        <v>1</v>
      </c>
      <c r="C1" s="3"/>
    </row>
    <row r="2" ht="33.0" customHeight="1">
      <c r="A2" s="4" t="s">
        <v>2</v>
      </c>
      <c r="B2" s="5" t="s">
        <v>3</v>
      </c>
      <c r="C2" s="6">
        <f>E2*E3</f>
        <v>3815.774406</v>
      </c>
      <c r="D2" s="7" t="s">
        <v>4</v>
      </c>
      <c r="E2" s="8">
        <v>180.0</v>
      </c>
    </row>
    <row r="3">
      <c r="A3" s="9" t="s">
        <v>5</v>
      </c>
      <c r="B3" s="10"/>
      <c r="C3" s="10"/>
      <c r="D3" s="7" t="s">
        <v>6</v>
      </c>
      <c r="E3" s="7">
        <f>21.1987467</f>
        <v>21.1987467</v>
      </c>
    </row>
    <row r="4">
      <c r="A4" s="11" t="s">
        <v>7</v>
      </c>
      <c r="B4" s="12">
        <v>4.0</v>
      </c>
      <c r="C4" s="13">
        <f t="shared" ref="C4:C17" si="1">+B4*$C$2</f>
        <v>15263.09762</v>
      </c>
    </row>
    <row r="5">
      <c r="A5" s="14" t="s">
        <v>8</v>
      </c>
      <c r="B5" s="12">
        <v>8.0</v>
      </c>
      <c r="C5" s="13">
        <f t="shared" si="1"/>
        <v>30526.19525</v>
      </c>
    </row>
    <row r="6">
      <c r="A6" s="11" t="s">
        <v>9</v>
      </c>
      <c r="B6" s="12">
        <v>10.0</v>
      </c>
      <c r="C6" s="13">
        <f t="shared" si="1"/>
        <v>38157.74406</v>
      </c>
    </row>
    <row r="7">
      <c r="A7" s="14" t="s">
        <v>10</v>
      </c>
      <c r="B7" s="12">
        <v>10.0</v>
      </c>
      <c r="C7" s="13">
        <f t="shared" si="1"/>
        <v>38157.74406</v>
      </c>
    </row>
    <row r="8">
      <c r="A8" s="11" t="s">
        <v>11</v>
      </c>
      <c r="B8" s="12">
        <v>8.0</v>
      </c>
      <c r="C8" s="13">
        <f t="shared" si="1"/>
        <v>30526.19525</v>
      </c>
    </row>
    <row r="9">
      <c r="A9" s="15" t="s">
        <v>12</v>
      </c>
      <c r="B9" s="12">
        <v>45.0</v>
      </c>
      <c r="C9" s="13">
        <f t="shared" si="1"/>
        <v>171709.8483</v>
      </c>
    </row>
    <row r="10">
      <c r="A10" s="15" t="s">
        <v>13</v>
      </c>
      <c r="B10" s="12">
        <v>4.0</v>
      </c>
      <c r="C10" s="13">
        <f t="shared" si="1"/>
        <v>15263.09762</v>
      </c>
    </row>
    <row r="11">
      <c r="A11" s="11" t="s">
        <v>14</v>
      </c>
      <c r="B11" s="12">
        <v>4.0</v>
      </c>
      <c r="C11" s="13">
        <f t="shared" si="1"/>
        <v>15263.09762</v>
      </c>
    </row>
    <row r="12">
      <c r="A12" s="16" t="s">
        <v>15</v>
      </c>
      <c r="B12" s="12">
        <v>6.0</v>
      </c>
      <c r="C12" s="13">
        <f t="shared" si="1"/>
        <v>22894.64644</v>
      </c>
    </row>
    <row r="13">
      <c r="A13" s="16" t="s">
        <v>16</v>
      </c>
      <c r="B13" s="12">
        <v>16.0</v>
      </c>
      <c r="C13" s="13">
        <f t="shared" si="1"/>
        <v>61052.3905</v>
      </c>
    </row>
    <row r="14">
      <c r="A14" s="17" t="s">
        <v>17</v>
      </c>
      <c r="B14" s="12">
        <v>23.0</v>
      </c>
      <c r="C14" s="13">
        <f t="shared" si="1"/>
        <v>87762.81134</v>
      </c>
    </row>
    <row r="15">
      <c r="A15" s="16" t="s">
        <v>18</v>
      </c>
      <c r="B15" s="12">
        <v>25.0</v>
      </c>
      <c r="C15" s="13">
        <f t="shared" si="1"/>
        <v>95394.36015</v>
      </c>
    </row>
    <row r="16">
      <c r="A16" s="16" t="s">
        <v>19</v>
      </c>
      <c r="B16" s="12">
        <v>50.0</v>
      </c>
      <c r="C16" s="13">
        <f t="shared" si="1"/>
        <v>190788.7203</v>
      </c>
    </row>
    <row r="17">
      <c r="A17" s="16" t="s">
        <v>20</v>
      </c>
      <c r="B17" s="12">
        <v>10.0</v>
      </c>
      <c r="C17" s="13">
        <f t="shared" si="1"/>
        <v>38157.74406</v>
      </c>
    </row>
    <row r="18">
      <c r="A18" s="18" t="s">
        <v>21</v>
      </c>
      <c r="B18" s="10"/>
      <c r="C18" s="19"/>
    </row>
    <row r="19">
      <c r="A19" s="15" t="s">
        <v>22</v>
      </c>
      <c r="B19" s="20">
        <v>5.21</v>
      </c>
      <c r="C19" s="13">
        <f t="shared" ref="C19:C24" si="2">+B19*$C$2</f>
        <v>19880.18466</v>
      </c>
    </row>
    <row r="20">
      <c r="A20" s="21" t="s">
        <v>23</v>
      </c>
      <c r="B20" s="20">
        <v>7.85</v>
      </c>
      <c r="C20" s="13">
        <f t="shared" si="2"/>
        <v>29953.82909</v>
      </c>
    </row>
    <row r="21" ht="15.75" customHeight="1">
      <c r="A21" s="15" t="s">
        <v>24</v>
      </c>
      <c r="B21" s="20">
        <v>3.28</v>
      </c>
      <c r="C21" s="13">
        <f t="shared" si="2"/>
        <v>12515.74005</v>
      </c>
    </row>
    <row r="22" ht="15.75" customHeight="1">
      <c r="A22" s="21" t="s">
        <v>25</v>
      </c>
      <c r="B22" s="20">
        <v>7.14</v>
      </c>
      <c r="C22" s="13">
        <f t="shared" si="2"/>
        <v>27244.62926</v>
      </c>
    </row>
    <row r="23" ht="15.75" customHeight="1">
      <c r="A23" s="15" t="s">
        <v>26</v>
      </c>
      <c r="B23" s="20">
        <v>4.57</v>
      </c>
      <c r="C23" s="13">
        <f t="shared" si="2"/>
        <v>17438.08904</v>
      </c>
    </row>
    <row r="24" ht="15.75" customHeight="1">
      <c r="A24" s="21" t="s">
        <v>27</v>
      </c>
      <c r="B24" s="20">
        <v>15.64</v>
      </c>
      <c r="C24" s="13">
        <f t="shared" si="2"/>
        <v>59678.71171</v>
      </c>
    </row>
    <row r="25" ht="15.75" customHeight="1">
      <c r="A25" s="22" t="s">
        <v>28</v>
      </c>
      <c r="B25" s="10"/>
      <c r="C25" s="19"/>
    </row>
    <row r="26" ht="15.75" customHeight="1">
      <c r="A26" s="23" t="s">
        <v>29</v>
      </c>
      <c r="B26" s="24">
        <v>5.49</v>
      </c>
      <c r="C26" s="13">
        <f t="shared" ref="C26:C27" si="3">+B26*$C$2</f>
        <v>20948.60149</v>
      </c>
    </row>
    <row r="27" ht="15.75" customHeight="1">
      <c r="A27" s="25" t="s">
        <v>30</v>
      </c>
      <c r="B27" s="24">
        <v>8.0</v>
      </c>
      <c r="C27" s="13">
        <f t="shared" si="3"/>
        <v>30526.19525</v>
      </c>
    </row>
    <row r="28" ht="15.75" customHeight="1">
      <c r="A28" s="26"/>
      <c r="B28" s="10"/>
      <c r="C28" s="19"/>
    </row>
    <row r="29" ht="15.75" customHeight="1">
      <c r="A29" s="27" t="s">
        <v>31</v>
      </c>
      <c r="B29" s="28"/>
      <c r="C29" s="19"/>
    </row>
    <row r="30" ht="36.75" customHeight="1">
      <c r="A30" s="29" t="s">
        <v>32</v>
      </c>
      <c r="B30" s="30"/>
      <c r="C30" s="19"/>
    </row>
    <row r="31" ht="15.75" customHeight="1">
      <c r="A31" s="31" t="s">
        <v>33</v>
      </c>
      <c r="B31" s="10"/>
      <c r="C31" s="19"/>
    </row>
    <row r="32" ht="15.75" customHeight="1">
      <c r="A32" s="31" t="s">
        <v>34</v>
      </c>
      <c r="B32" s="10"/>
      <c r="C32" s="19"/>
    </row>
    <row r="33" ht="15.75" customHeight="1">
      <c r="A33" s="32" t="s">
        <v>35</v>
      </c>
      <c r="B33" s="24">
        <v>70.0</v>
      </c>
      <c r="C33" s="13">
        <f>+B33*$C$2</f>
        <v>267104.2084</v>
      </c>
    </row>
    <row r="34" ht="15.75" customHeight="1">
      <c r="A34" s="32" t="s">
        <v>36</v>
      </c>
      <c r="B34" s="24">
        <v>22.0</v>
      </c>
      <c r="C34" s="13"/>
    </row>
    <row r="35" ht="15.75" customHeight="1">
      <c r="A35" s="11" t="s">
        <v>37</v>
      </c>
      <c r="B35" s="24">
        <v>22.0</v>
      </c>
      <c r="C35" s="13">
        <f t="shared" ref="C35:C37" si="4">+B35*$C$2</f>
        <v>83947.03693</v>
      </c>
    </row>
    <row r="36" ht="15.75" customHeight="1">
      <c r="A36" s="33" t="s">
        <v>38</v>
      </c>
      <c r="B36" s="24">
        <v>104.4</v>
      </c>
      <c r="C36" s="13">
        <f t="shared" si="4"/>
        <v>398366.848</v>
      </c>
    </row>
    <row r="37" ht="15.75" customHeight="1">
      <c r="A37" s="34" t="s">
        <v>39</v>
      </c>
      <c r="B37" s="10">
        <v>104.4</v>
      </c>
      <c r="C37" s="35">
        <f t="shared" si="4"/>
        <v>398366.848</v>
      </c>
    </row>
    <row r="38" ht="15.75" customHeight="1">
      <c r="A38" s="36" t="s">
        <v>40</v>
      </c>
      <c r="B38" s="10"/>
      <c r="C38" s="37"/>
    </row>
    <row r="39" ht="15.75" customHeight="1">
      <c r="A39" s="38" t="s">
        <v>41</v>
      </c>
      <c r="B39" s="24">
        <v>4.0</v>
      </c>
      <c r="C39" s="13">
        <f t="shared" ref="C39:C40" si="5">+B39*$C$2</f>
        <v>15263.09762</v>
      </c>
    </row>
    <row r="40" ht="15.75" customHeight="1">
      <c r="A40" s="11" t="s">
        <v>42</v>
      </c>
      <c r="B40" s="24">
        <v>30.0</v>
      </c>
      <c r="C40" s="13">
        <f t="shared" si="5"/>
        <v>114473.2322</v>
      </c>
    </row>
    <row r="41" ht="15.75" customHeight="1">
      <c r="A41" s="36" t="s">
        <v>43</v>
      </c>
      <c r="B41" s="10"/>
      <c r="C41" s="37"/>
    </row>
    <row r="42" ht="15.75" customHeight="1">
      <c r="A42" s="11" t="s">
        <v>44</v>
      </c>
      <c r="B42" s="24">
        <v>40.0</v>
      </c>
      <c r="C42" s="13">
        <f t="shared" ref="C42:C44" si="6">+B42*$C$2</f>
        <v>152630.9762</v>
      </c>
    </row>
    <row r="43" ht="15.75" customHeight="1">
      <c r="A43" s="14" t="s">
        <v>45</v>
      </c>
      <c r="B43" s="24">
        <v>50.0</v>
      </c>
      <c r="C43" s="13">
        <f t="shared" si="6"/>
        <v>190788.7203</v>
      </c>
    </row>
    <row r="44" ht="15.75" customHeight="1">
      <c r="A44" s="11" t="s">
        <v>46</v>
      </c>
      <c r="B44" s="24">
        <v>80.0</v>
      </c>
      <c r="C44" s="13">
        <f t="shared" si="6"/>
        <v>305261.9525</v>
      </c>
    </row>
    <row r="45" ht="15.75" customHeight="1">
      <c r="A45" s="39" t="s">
        <v>47</v>
      </c>
      <c r="B45" s="10"/>
      <c r="C45" s="19"/>
    </row>
    <row r="46" ht="15.75" customHeight="1">
      <c r="A46" s="16" t="s">
        <v>48</v>
      </c>
      <c r="B46" s="40">
        <v>65.0</v>
      </c>
      <c r="C46" s="13">
        <f t="shared" ref="C46:C47" si="7">+B46*$C$2</f>
        <v>248025.3364</v>
      </c>
    </row>
    <row r="47" ht="15.75" customHeight="1">
      <c r="A47" s="16" t="s">
        <v>49</v>
      </c>
      <c r="B47" s="40">
        <v>90.0</v>
      </c>
      <c r="C47" s="13">
        <f t="shared" si="7"/>
        <v>343419.6965</v>
      </c>
    </row>
    <row r="48" ht="15.75" customHeight="1">
      <c r="A48" s="41" t="s">
        <v>50</v>
      </c>
      <c r="B48" s="10"/>
      <c r="C48" s="19"/>
    </row>
    <row r="49" ht="15.75" customHeight="1">
      <c r="A49" s="41" t="s">
        <v>51</v>
      </c>
      <c r="B49" s="10"/>
      <c r="C49" s="19"/>
    </row>
    <row r="50" ht="15.75" customHeight="1">
      <c r="A50" s="15" t="s">
        <v>52</v>
      </c>
      <c r="B50" s="24">
        <v>65.0</v>
      </c>
      <c r="C50" s="13">
        <f t="shared" ref="C50:C55" si="8">+B50*$C$2</f>
        <v>248025.3364</v>
      </c>
    </row>
    <row r="51" ht="15.75" customHeight="1">
      <c r="A51" s="11" t="s">
        <v>53</v>
      </c>
      <c r="B51" s="24">
        <v>55.0</v>
      </c>
      <c r="C51" s="13">
        <f t="shared" si="8"/>
        <v>209867.5923</v>
      </c>
    </row>
    <row r="52" ht="15.75" customHeight="1">
      <c r="A52" s="11" t="s">
        <v>54</v>
      </c>
      <c r="B52" s="24">
        <v>65.0</v>
      </c>
      <c r="C52" s="13">
        <f t="shared" si="8"/>
        <v>248025.3364</v>
      </c>
    </row>
    <row r="53" ht="15.75" customHeight="1">
      <c r="A53" s="11" t="s">
        <v>55</v>
      </c>
      <c r="B53" s="24">
        <v>25.0</v>
      </c>
      <c r="C53" s="13">
        <f t="shared" si="8"/>
        <v>95394.36015</v>
      </c>
    </row>
    <row r="54" ht="15.75" customHeight="1">
      <c r="A54" s="11" t="s">
        <v>56</v>
      </c>
      <c r="B54" s="24">
        <v>90.0</v>
      </c>
      <c r="C54" s="13">
        <f t="shared" si="8"/>
        <v>343419.6965</v>
      </c>
    </row>
    <row r="55" ht="15.75" customHeight="1">
      <c r="A55" s="11" t="s">
        <v>57</v>
      </c>
      <c r="B55" s="24">
        <v>90.0</v>
      </c>
      <c r="C55" s="13">
        <f t="shared" si="8"/>
        <v>343419.6965</v>
      </c>
    </row>
    <row r="56" ht="15.75" customHeight="1">
      <c r="A56" s="42" t="s">
        <v>58</v>
      </c>
      <c r="B56" s="10"/>
      <c r="C56" s="19"/>
    </row>
    <row r="57" ht="15.75" customHeight="1">
      <c r="A57" s="11" t="s">
        <v>59</v>
      </c>
      <c r="B57" s="24">
        <v>110.0</v>
      </c>
      <c r="C57" s="13">
        <f t="shared" ref="C57:C60" si="9">+B57*$C$2</f>
        <v>419735.1847</v>
      </c>
    </row>
    <row r="58" ht="15.75" customHeight="1">
      <c r="A58" s="11" t="s">
        <v>60</v>
      </c>
      <c r="B58" s="24">
        <v>60.0</v>
      </c>
      <c r="C58" s="13">
        <f t="shared" si="9"/>
        <v>228946.4644</v>
      </c>
    </row>
    <row r="59" ht="15.75" customHeight="1">
      <c r="A59" s="11" t="s">
        <v>61</v>
      </c>
      <c r="B59" s="24">
        <v>60.0</v>
      </c>
      <c r="C59" s="13">
        <f t="shared" si="9"/>
        <v>228946.4644</v>
      </c>
    </row>
    <row r="60" ht="15.75" customHeight="1">
      <c r="A60" s="11" t="s">
        <v>62</v>
      </c>
      <c r="B60" s="24">
        <v>65.0</v>
      </c>
      <c r="C60" s="13">
        <f t="shared" si="9"/>
        <v>248025.3364</v>
      </c>
    </row>
    <row r="61" ht="15.75" customHeight="1">
      <c r="A61" s="43" t="s">
        <v>63</v>
      </c>
      <c r="B61" s="24"/>
      <c r="C61" s="37"/>
    </row>
    <row r="62" ht="15.75" customHeight="1">
      <c r="A62" s="11" t="s">
        <v>64</v>
      </c>
      <c r="B62" s="24">
        <v>40.0</v>
      </c>
      <c r="C62" s="13">
        <f t="shared" ref="C62:C66" si="10">+B62*$C$2</f>
        <v>152630.9762</v>
      </c>
    </row>
    <row r="63" ht="15.75" customHeight="1">
      <c r="A63" s="11" t="s">
        <v>65</v>
      </c>
      <c r="B63" s="24">
        <v>52.0</v>
      </c>
      <c r="C63" s="13">
        <f t="shared" si="10"/>
        <v>198420.2691</v>
      </c>
    </row>
    <row r="64" ht="15.75" customHeight="1">
      <c r="A64" s="11" t="s">
        <v>66</v>
      </c>
      <c r="B64" s="24">
        <v>70.0</v>
      </c>
      <c r="C64" s="13">
        <f t="shared" si="10"/>
        <v>267104.2084</v>
      </c>
    </row>
    <row r="65" ht="15.75" customHeight="1">
      <c r="A65" s="11" t="s">
        <v>67</v>
      </c>
      <c r="B65" s="24">
        <v>53.0</v>
      </c>
      <c r="C65" s="13">
        <f t="shared" si="10"/>
        <v>202236.0435</v>
      </c>
    </row>
    <row r="66" ht="15.75" customHeight="1">
      <c r="A66" s="11" t="s">
        <v>68</v>
      </c>
      <c r="B66" s="24">
        <v>70.0</v>
      </c>
      <c r="C66" s="13">
        <f t="shared" si="10"/>
        <v>267104.2084</v>
      </c>
    </row>
    <row r="67" ht="15.75" customHeight="1">
      <c r="A67" s="44" t="s">
        <v>69</v>
      </c>
      <c r="B67" s="10"/>
      <c r="C67" s="37"/>
    </row>
    <row r="68" ht="15.75" customHeight="1">
      <c r="A68" s="15" t="s">
        <v>70</v>
      </c>
      <c r="B68" s="24">
        <v>35.0</v>
      </c>
      <c r="C68" s="13">
        <f t="shared" ref="C68:C73" si="11">+B68*$C$2</f>
        <v>133552.1042</v>
      </c>
    </row>
    <row r="69" ht="15.75" customHeight="1">
      <c r="A69" s="21" t="s">
        <v>71</v>
      </c>
      <c r="B69" s="24">
        <v>20.0</v>
      </c>
      <c r="C69" s="13">
        <f t="shared" si="11"/>
        <v>76315.48812</v>
      </c>
    </row>
    <row r="70" ht="15.75" customHeight="1">
      <c r="A70" s="15" t="s">
        <v>72</v>
      </c>
      <c r="B70" s="24">
        <v>17.0</v>
      </c>
      <c r="C70" s="13">
        <f t="shared" si="11"/>
        <v>64868.1649</v>
      </c>
    </row>
    <row r="71" ht="15.75" customHeight="1">
      <c r="A71" s="21" t="s">
        <v>73</v>
      </c>
      <c r="B71" s="24">
        <v>26.0</v>
      </c>
      <c r="C71" s="13">
        <f t="shared" si="11"/>
        <v>99210.13456</v>
      </c>
    </row>
    <row r="72" ht="15.75" customHeight="1">
      <c r="A72" s="15" t="s">
        <v>74</v>
      </c>
      <c r="B72" s="24">
        <v>23.0</v>
      </c>
      <c r="C72" s="13">
        <f t="shared" si="11"/>
        <v>87762.81134</v>
      </c>
    </row>
    <row r="73" ht="15.75" customHeight="1">
      <c r="A73" s="15" t="s">
        <v>75</v>
      </c>
      <c r="B73" s="24">
        <v>20.0</v>
      </c>
      <c r="C73" s="13">
        <f t="shared" si="11"/>
        <v>76315.48812</v>
      </c>
    </row>
    <row r="74" ht="15.75" customHeight="1">
      <c r="A74" s="45" t="s">
        <v>76</v>
      </c>
      <c r="B74" s="10"/>
      <c r="C74" s="37"/>
    </row>
    <row r="75" ht="15.75" customHeight="1">
      <c r="A75" s="46" t="s">
        <v>77</v>
      </c>
      <c r="B75" s="24">
        <v>18.0</v>
      </c>
      <c r="C75" s="13">
        <f t="shared" ref="C75:C82" si="12">+B75*$C$2</f>
        <v>68683.93931</v>
      </c>
    </row>
    <row r="76" ht="15.75" customHeight="1">
      <c r="A76" s="46" t="s">
        <v>78</v>
      </c>
      <c r="B76" s="24">
        <v>32.0</v>
      </c>
      <c r="C76" s="13">
        <f t="shared" si="12"/>
        <v>122104.781</v>
      </c>
    </row>
    <row r="77" ht="15.75" customHeight="1">
      <c r="A77" s="46" t="s">
        <v>79</v>
      </c>
      <c r="B77" s="24">
        <v>45.0</v>
      </c>
      <c r="C77" s="13">
        <f t="shared" si="12"/>
        <v>171709.8483</v>
      </c>
    </row>
    <row r="78" ht="15.75" customHeight="1">
      <c r="A78" s="46" t="s">
        <v>80</v>
      </c>
      <c r="B78" s="24">
        <v>26.0</v>
      </c>
      <c r="C78" s="13">
        <f t="shared" si="12"/>
        <v>99210.13456</v>
      </c>
    </row>
    <row r="79" ht="15.75" customHeight="1">
      <c r="A79" s="46" t="s">
        <v>81</v>
      </c>
      <c r="B79" s="24">
        <v>45.0</v>
      </c>
      <c r="C79" s="13">
        <f t="shared" si="12"/>
        <v>171709.8483</v>
      </c>
    </row>
    <row r="80" ht="15.75" customHeight="1">
      <c r="A80" s="46" t="s">
        <v>82</v>
      </c>
      <c r="B80" s="24">
        <v>58.0</v>
      </c>
      <c r="C80" s="13">
        <f t="shared" si="12"/>
        <v>221314.9155</v>
      </c>
    </row>
    <row r="81" ht="15.75" customHeight="1">
      <c r="A81" s="46" t="s">
        <v>83</v>
      </c>
      <c r="B81" s="10">
        <v>111.0</v>
      </c>
      <c r="C81" s="13">
        <f t="shared" si="12"/>
        <v>423550.9591</v>
      </c>
    </row>
    <row r="82" ht="15.75" customHeight="1">
      <c r="A82" s="46" t="s">
        <v>84</v>
      </c>
      <c r="B82" s="10">
        <v>150.0</v>
      </c>
      <c r="C82" s="13">
        <f t="shared" si="12"/>
        <v>572366.1609</v>
      </c>
    </row>
    <row r="83" ht="15.75" customHeight="1">
      <c r="A83" s="47" t="s">
        <v>85</v>
      </c>
      <c r="B83" s="10"/>
      <c r="C83" s="37"/>
    </row>
    <row r="84" ht="15.75" customHeight="1">
      <c r="A84" s="47" t="s">
        <v>86</v>
      </c>
      <c r="B84" s="10"/>
      <c r="C84" s="37"/>
    </row>
    <row r="85" ht="15.75" customHeight="1">
      <c r="A85" s="38" t="s">
        <v>87</v>
      </c>
      <c r="B85" s="24">
        <v>19.0</v>
      </c>
      <c r="C85" s="13">
        <f t="shared" ref="C85:C90" si="13">+B85*$C$2</f>
        <v>72499.71371</v>
      </c>
    </row>
    <row r="86" ht="15.75" customHeight="1">
      <c r="A86" s="11" t="s">
        <v>88</v>
      </c>
      <c r="B86" s="24">
        <v>24.0</v>
      </c>
      <c r="C86" s="13">
        <f t="shared" si="13"/>
        <v>91578.58574</v>
      </c>
    </row>
    <row r="87" ht="15.75" customHeight="1">
      <c r="A87" s="21" t="s">
        <v>89</v>
      </c>
      <c r="B87" s="24">
        <v>24.0</v>
      </c>
      <c r="C87" s="13">
        <f t="shared" si="13"/>
        <v>91578.58574</v>
      </c>
    </row>
    <row r="88" ht="15.75" customHeight="1">
      <c r="A88" s="15" t="s">
        <v>90</v>
      </c>
      <c r="B88" s="24">
        <v>29.0</v>
      </c>
      <c r="C88" s="13">
        <f t="shared" si="13"/>
        <v>110657.4578</v>
      </c>
    </row>
    <row r="89" ht="15.75" customHeight="1">
      <c r="A89" s="14" t="s">
        <v>91</v>
      </c>
      <c r="B89" s="24">
        <v>33.0</v>
      </c>
      <c r="C89" s="13">
        <f t="shared" si="13"/>
        <v>125920.5554</v>
      </c>
    </row>
    <row r="90" ht="15.75" customHeight="1">
      <c r="A90" s="38" t="s">
        <v>92</v>
      </c>
      <c r="B90" s="24">
        <v>50.0</v>
      </c>
      <c r="C90" s="13">
        <f t="shared" si="13"/>
        <v>190788.7203</v>
      </c>
    </row>
    <row r="91" ht="15.75" customHeight="1">
      <c r="A91" s="48" t="s">
        <v>93</v>
      </c>
      <c r="B91" s="24"/>
      <c r="C91" s="37"/>
    </row>
    <row r="92" ht="15.75" customHeight="1">
      <c r="A92" s="11" t="s">
        <v>94</v>
      </c>
      <c r="B92" s="24">
        <v>20.0</v>
      </c>
      <c r="C92" s="13">
        <f t="shared" ref="C92:C94" si="14">+B92*$C$2</f>
        <v>76315.48812</v>
      </c>
    </row>
    <row r="93" ht="15.75" customHeight="1">
      <c r="A93" s="11" t="s">
        <v>95</v>
      </c>
      <c r="B93" s="24">
        <v>27.0</v>
      </c>
      <c r="C93" s="13">
        <f t="shared" si="14"/>
        <v>103025.909</v>
      </c>
    </row>
    <row r="94" ht="15.75" customHeight="1">
      <c r="A94" s="11" t="s">
        <v>96</v>
      </c>
      <c r="B94" s="24">
        <v>50.0</v>
      </c>
      <c r="C94" s="13">
        <f t="shared" si="14"/>
        <v>190788.7203</v>
      </c>
    </row>
    <row r="95" ht="15.75" customHeight="1">
      <c r="A95" s="48" t="s">
        <v>97</v>
      </c>
      <c r="B95" s="24"/>
      <c r="C95" s="37"/>
    </row>
    <row r="96" ht="15.75" customHeight="1">
      <c r="A96" s="11" t="s">
        <v>98</v>
      </c>
      <c r="B96" s="24">
        <v>44.0</v>
      </c>
      <c r="C96" s="13">
        <f t="shared" ref="C96:C103" si="15">+B96*$C$2</f>
        <v>167894.0739</v>
      </c>
    </row>
    <row r="97" ht="15.75" customHeight="1">
      <c r="A97" s="11" t="s">
        <v>99</v>
      </c>
      <c r="B97" s="24">
        <v>55.0</v>
      </c>
      <c r="C97" s="13">
        <f t="shared" si="15"/>
        <v>209867.5923</v>
      </c>
    </row>
    <row r="98" ht="15.75" customHeight="1">
      <c r="A98" s="11" t="s">
        <v>100</v>
      </c>
      <c r="B98" s="24">
        <v>65.0</v>
      </c>
      <c r="C98" s="13">
        <f t="shared" si="15"/>
        <v>248025.3364</v>
      </c>
    </row>
    <row r="99" ht="15.75" customHeight="1">
      <c r="A99" s="11" t="s">
        <v>101</v>
      </c>
      <c r="B99" s="24">
        <v>78.0</v>
      </c>
      <c r="C99" s="13">
        <f t="shared" si="15"/>
        <v>297630.4037</v>
      </c>
    </row>
    <row r="100" ht="15.75" customHeight="1">
      <c r="A100" s="11" t="s">
        <v>102</v>
      </c>
      <c r="B100" s="24">
        <v>26.0</v>
      </c>
      <c r="C100" s="13">
        <f t="shared" si="15"/>
        <v>99210.13456</v>
      </c>
    </row>
    <row r="101" ht="15.75" customHeight="1">
      <c r="A101" s="11" t="s">
        <v>103</v>
      </c>
      <c r="B101" s="24">
        <v>39.0</v>
      </c>
      <c r="C101" s="13">
        <f t="shared" si="15"/>
        <v>148815.2018</v>
      </c>
    </row>
    <row r="102" ht="15.75" customHeight="1">
      <c r="A102" s="11" t="s">
        <v>104</v>
      </c>
      <c r="B102" s="24">
        <v>52.0</v>
      </c>
      <c r="C102" s="13">
        <f t="shared" si="15"/>
        <v>198420.2691</v>
      </c>
    </row>
    <row r="103" ht="15.75" customHeight="1">
      <c r="A103" s="11" t="s">
        <v>105</v>
      </c>
      <c r="B103" s="24">
        <v>65.0</v>
      </c>
      <c r="C103" s="13">
        <f t="shared" si="15"/>
        <v>248025.3364</v>
      </c>
    </row>
    <row r="104" ht="15.75" customHeight="1">
      <c r="A104" s="49" t="s">
        <v>106</v>
      </c>
      <c r="B104" s="24"/>
      <c r="C104" s="37"/>
    </row>
    <row r="105" ht="15.75" customHeight="1">
      <c r="A105" s="11" t="s">
        <v>107</v>
      </c>
      <c r="B105" s="24">
        <v>40.0</v>
      </c>
      <c r="C105" s="13">
        <f t="shared" ref="C105:C107" si="16">+B105*$C$2</f>
        <v>152630.9762</v>
      </c>
    </row>
    <row r="106" ht="15.75" customHeight="1">
      <c r="A106" s="11" t="s">
        <v>108</v>
      </c>
      <c r="B106" s="24">
        <v>28.0</v>
      </c>
      <c r="C106" s="13">
        <f t="shared" si="16"/>
        <v>106841.6834</v>
      </c>
    </row>
    <row r="107" ht="15.75" customHeight="1">
      <c r="A107" s="11" t="s">
        <v>109</v>
      </c>
      <c r="B107" s="24">
        <v>30.0</v>
      </c>
      <c r="C107" s="13">
        <f t="shared" si="16"/>
        <v>114473.2322</v>
      </c>
    </row>
    <row r="108" ht="15.75" customHeight="1">
      <c r="A108" s="50" t="s">
        <v>110</v>
      </c>
      <c r="B108" s="24"/>
      <c r="C108" s="37"/>
    </row>
    <row r="109" ht="15.75" customHeight="1">
      <c r="A109" s="50" t="s">
        <v>111</v>
      </c>
      <c r="B109" s="24"/>
      <c r="C109" s="37"/>
    </row>
    <row r="110" ht="15.75" customHeight="1">
      <c r="A110" s="11" t="s">
        <v>112</v>
      </c>
      <c r="B110" s="24">
        <v>65.05</v>
      </c>
      <c r="C110" s="13">
        <f t="shared" ref="C110:C117" si="17">+B110*$C$2</f>
        <v>248216.1251</v>
      </c>
    </row>
    <row r="111" ht="15.75" customHeight="1">
      <c r="A111" s="11" t="s">
        <v>113</v>
      </c>
      <c r="B111" s="24">
        <v>104.04</v>
      </c>
      <c r="C111" s="13">
        <f t="shared" si="17"/>
        <v>396993.1692</v>
      </c>
    </row>
    <row r="112" ht="15.75" customHeight="1">
      <c r="A112" s="51" t="s">
        <v>114</v>
      </c>
      <c r="B112" s="24">
        <v>39.06</v>
      </c>
      <c r="C112" s="13">
        <f t="shared" si="17"/>
        <v>149044.1483</v>
      </c>
    </row>
    <row r="113" ht="15.75" customHeight="1">
      <c r="A113" s="52" t="s">
        <v>115</v>
      </c>
      <c r="B113" s="24">
        <v>39.06</v>
      </c>
      <c r="C113" s="13">
        <f t="shared" si="17"/>
        <v>149044.1483</v>
      </c>
    </row>
    <row r="114" ht="15.75" customHeight="1">
      <c r="A114" s="53" t="s">
        <v>116</v>
      </c>
      <c r="B114" s="24"/>
      <c r="C114" s="13">
        <f t="shared" si="17"/>
        <v>0</v>
      </c>
    </row>
    <row r="115" ht="15.75" customHeight="1">
      <c r="A115" s="11" t="s">
        <v>117</v>
      </c>
      <c r="B115" s="24">
        <v>8.0</v>
      </c>
      <c r="C115" s="13">
        <f t="shared" si="17"/>
        <v>30526.19525</v>
      </c>
    </row>
    <row r="116" ht="15.75" customHeight="1">
      <c r="A116" s="11" t="s">
        <v>118</v>
      </c>
      <c r="B116" s="24">
        <v>10.0</v>
      </c>
      <c r="C116" s="13">
        <f t="shared" si="17"/>
        <v>38157.74406</v>
      </c>
    </row>
    <row r="117" ht="15.75" customHeight="1">
      <c r="A117" s="11" t="s">
        <v>119</v>
      </c>
      <c r="B117" s="24">
        <v>8.0</v>
      </c>
      <c r="C117" s="13">
        <f t="shared" si="17"/>
        <v>30526.19525</v>
      </c>
    </row>
    <row r="118" ht="15.75" customHeight="1">
      <c r="A118" s="54" t="s">
        <v>120</v>
      </c>
      <c r="B118" s="24"/>
      <c r="C118" s="37"/>
    </row>
    <row r="119" ht="15.75" customHeight="1">
      <c r="A119" s="11" t="s">
        <v>121</v>
      </c>
      <c r="B119" s="24">
        <v>20.0</v>
      </c>
      <c r="C119" s="13">
        <f t="shared" ref="C119:C124" si="18">+B119*$C$2</f>
        <v>76315.48812</v>
      </c>
    </row>
    <row r="120" ht="15.75" customHeight="1">
      <c r="A120" s="11" t="s">
        <v>122</v>
      </c>
      <c r="B120" s="24">
        <v>20.0</v>
      </c>
      <c r="C120" s="13">
        <f t="shared" si="18"/>
        <v>76315.48812</v>
      </c>
    </row>
    <row r="121" ht="15.75" customHeight="1">
      <c r="A121" s="55" t="s">
        <v>123</v>
      </c>
      <c r="B121" s="24"/>
      <c r="C121" s="13">
        <f t="shared" si="18"/>
        <v>0</v>
      </c>
    </row>
    <row r="122" ht="15.75" customHeight="1">
      <c r="A122" s="38" t="s">
        <v>124</v>
      </c>
      <c r="B122" s="24">
        <v>8.0</v>
      </c>
      <c r="C122" s="13">
        <f t="shared" si="18"/>
        <v>30526.19525</v>
      </c>
    </row>
    <row r="123" ht="15.75" customHeight="1">
      <c r="A123" s="11" t="s">
        <v>125</v>
      </c>
      <c r="B123" s="24">
        <v>8.0</v>
      </c>
      <c r="C123" s="13">
        <f t="shared" si="18"/>
        <v>30526.19525</v>
      </c>
    </row>
    <row r="124" ht="15.75" customHeight="1">
      <c r="A124" s="33" t="s">
        <v>126</v>
      </c>
      <c r="B124" s="24">
        <v>20.0</v>
      </c>
      <c r="C124" s="13">
        <f t="shared" si="18"/>
        <v>76315.48812</v>
      </c>
    </row>
    <row r="125" ht="15.75" customHeight="1">
      <c r="A125" s="56" t="s">
        <v>127</v>
      </c>
      <c r="B125" s="24"/>
      <c r="C125" s="37"/>
    </row>
    <row r="126" ht="15.75" customHeight="1">
      <c r="A126" s="56" t="s">
        <v>128</v>
      </c>
      <c r="B126" s="24"/>
      <c r="C126" s="37"/>
    </row>
    <row r="127" ht="15.75" customHeight="1">
      <c r="A127" s="11" t="s">
        <v>129</v>
      </c>
      <c r="B127" s="24">
        <v>52.0</v>
      </c>
      <c r="C127" s="13">
        <f t="shared" ref="C127:C128" si="19">+B127*$C$2</f>
        <v>198420.2691</v>
      </c>
    </row>
    <row r="128" ht="15.75" customHeight="1">
      <c r="A128" s="11" t="s">
        <v>130</v>
      </c>
      <c r="B128" s="24">
        <v>39.0</v>
      </c>
      <c r="C128" s="13">
        <f t="shared" si="19"/>
        <v>148815.2018</v>
      </c>
    </row>
    <row r="129" ht="15.75" customHeight="1">
      <c r="A129" s="57" t="s">
        <v>131</v>
      </c>
      <c r="B129" s="24"/>
      <c r="C129" s="37"/>
    </row>
    <row r="130" ht="15.75" customHeight="1">
      <c r="A130" s="11" t="s">
        <v>132</v>
      </c>
      <c r="B130" s="24">
        <v>30.0</v>
      </c>
      <c r="C130" s="13">
        <f t="shared" ref="C130:C131" si="20">+B130*$C$2</f>
        <v>114473.2322</v>
      </c>
    </row>
    <row r="131" ht="15.75" customHeight="1">
      <c r="A131" s="11" t="s">
        <v>133</v>
      </c>
      <c r="B131" s="24">
        <v>30.0</v>
      </c>
      <c r="C131" s="13">
        <f t="shared" si="20"/>
        <v>114473.2322</v>
      </c>
    </row>
    <row r="132" ht="15.75" customHeight="1">
      <c r="A132" s="58" t="s">
        <v>134</v>
      </c>
      <c r="B132" s="10"/>
      <c r="C132" s="19"/>
    </row>
    <row r="133" ht="15.75" customHeight="1">
      <c r="A133" s="59" t="s">
        <v>135</v>
      </c>
      <c r="B133" s="10"/>
      <c r="C133" s="19"/>
    </row>
    <row r="134" ht="15.75" customHeight="1">
      <c r="A134" s="60" t="s">
        <v>136</v>
      </c>
      <c r="B134" s="61"/>
      <c r="C134" s="62"/>
    </row>
    <row r="135" ht="15.75" customHeight="1">
      <c r="A135" s="14" t="s">
        <v>137</v>
      </c>
      <c r="B135" s="24">
        <v>2.64</v>
      </c>
      <c r="C135" s="13">
        <f>+B135*$C$2</f>
        <v>10073.64443</v>
      </c>
    </row>
    <row r="136" ht="15.75" customHeight="1">
      <c r="A136" s="63" t="s">
        <v>138</v>
      </c>
      <c r="B136" s="24"/>
      <c r="C136" s="37"/>
    </row>
    <row r="137" ht="15.75" customHeight="1">
      <c r="A137" s="11" t="s">
        <v>139</v>
      </c>
      <c r="B137" s="24">
        <v>11.0</v>
      </c>
      <c r="C137" s="13">
        <f t="shared" ref="C137:C139" si="21">+B137*$C$2</f>
        <v>41973.51847</v>
      </c>
    </row>
    <row r="138" ht="15.75" customHeight="1">
      <c r="A138" s="14" t="s">
        <v>140</v>
      </c>
      <c r="B138" s="24">
        <v>5.5</v>
      </c>
      <c r="C138" s="13">
        <f t="shared" si="21"/>
        <v>20986.75923</v>
      </c>
    </row>
    <row r="139" ht="15.75" customHeight="1">
      <c r="A139" s="11" t="s">
        <v>141</v>
      </c>
      <c r="B139" s="24">
        <v>19.5</v>
      </c>
      <c r="C139" s="13">
        <f t="shared" si="21"/>
        <v>74407.60092</v>
      </c>
    </row>
    <row r="140" ht="15.75" customHeight="1">
      <c r="A140" s="64" t="s">
        <v>142</v>
      </c>
      <c r="B140" s="24"/>
      <c r="C140" s="37"/>
    </row>
    <row r="141" ht="15.75" customHeight="1">
      <c r="A141" s="65" t="s">
        <v>143</v>
      </c>
      <c r="B141" s="24">
        <v>6.5</v>
      </c>
      <c r="C141" s="13">
        <f>+B141*$C$2</f>
        <v>24802.53364</v>
      </c>
    </row>
    <row r="142" ht="15.75" customHeight="1">
      <c r="A142" s="66"/>
      <c r="B142" s="10"/>
      <c r="C142" s="19"/>
    </row>
    <row r="143" ht="15.75" customHeight="1">
      <c r="A143" s="10"/>
      <c r="B143" s="10"/>
      <c r="C143" s="19"/>
    </row>
    <row r="144" ht="15.75" customHeight="1">
      <c r="A144" s="67" t="s">
        <v>144</v>
      </c>
      <c r="B144" s="68"/>
      <c r="C144" s="19"/>
    </row>
    <row r="145" ht="15.75" customHeight="1">
      <c r="A145" s="69" t="s">
        <v>145</v>
      </c>
      <c r="B145" s="24">
        <v>4.0</v>
      </c>
      <c r="C145" s="13">
        <f t="shared" ref="C145:C156" si="22">+B145*$C$2</f>
        <v>15263.09762</v>
      </c>
    </row>
    <row r="146" ht="15.75" customHeight="1">
      <c r="A146" s="11" t="s">
        <v>146</v>
      </c>
      <c r="B146" s="24">
        <v>5.0</v>
      </c>
      <c r="C146" s="13">
        <f t="shared" si="22"/>
        <v>19078.87203</v>
      </c>
    </row>
    <row r="147" ht="15.75" customHeight="1">
      <c r="A147" s="11" t="s">
        <v>147</v>
      </c>
      <c r="B147" s="24">
        <v>4.0</v>
      </c>
      <c r="C147" s="13">
        <f t="shared" si="22"/>
        <v>15263.09762</v>
      </c>
    </row>
    <row r="148" ht="15.75" customHeight="1">
      <c r="A148" s="11" t="s">
        <v>148</v>
      </c>
      <c r="B148" s="24">
        <v>6.0</v>
      </c>
      <c r="C148" s="13">
        <f t="shared" si="22"/>
        <v>22894.64644</v>
      </c>
    </row>
    <row r="149" ht="15.75" customHeight="1">
      <c r="A149" s="11" t="s">
        <v>149</v>
      </c>
      <c r="B149" s="24">
        <v>6.0</v>
      </c>
      <c r="C149" s="13">
        <f t="shared" si="22"/>
        <v>22894.64644</v>
      </c>
    </row>
    <row r="150" ht="15.75" customHeight="1">
      <c r="A150" s="11" t="s">
        <v>150</v>
      </c>
      <c r="B150" s="24">
        <v>8.0</v>
      </c>
      <c r="C150" s="13">
        <f t="shared" si="22"/>
        <v>30526.19525</v>
      </c>
    </row>
    <row r="151" ht="15.75" customHeight="1">
      <c r="A151" s="11" t="s">
        <v>151</v>
      </c>
      <c r="B151" s="24">
        <v>8.0</v>
      </c>
      <c r="C151" s="13">
        <f t="shared" si="22"/>
        <v>30526.19525</v>
      </c>
    </row>
    <row r="152" ht="15.75" customHeight="1">
      <c r="A152" s="11" t="s">
        <v>152</v>
      </c>
      <c r="B152" s="24">
        <v>10.0</v>
      </c>
      <c r="C152" s="13">
        <f t="shared" si="22"/>
        <v>38157.74406</v>
      </c>
    </row>
    <row r="153" ht="15.75" customHeight="1">
      <c r="A153" s="11" t="s">
        <v>153</v>
      </c>
      <c r="B153" s="24">
        <v>10.0</v>
      </c>
      <c r="C153" s="13">
        <f t="shared" si="22"/>
        <v>38157.74406</v>
      </c>
    </row>
    <row r="154" ht="15.75" customHeight="1">
      <c r="A154" s="11" t="s">
        <v>154</v>
      </c>
      <c r="B154" s="24">
        <v>10.0</v>
      </c>
      <c r="C154" s="13">
        <f t="shared" si="22"/>
        <v>38157.74406</v>
      </c>
    </row>
    <row r="155" ht="15.75" customHeight="1">
      <c r="A155" s="11" t="s">
        <v>155</v>
      </c>
      <c r="B155" s="24">
        <v>330.0</v>
      </c>
      <c r="C155" s="13">
        <f t="shared" si="22"/>
        <v>1259205.554</v>
      </c>
    </row>
    <row r="156" ht="15.75" customHeight="1">
      <c r="A156" s="70" t="s">
        <v>156</v>
      </c>
      <c r="B156" s="24">
        <v>3.0</v>
      </c>
      <c r="C156" s="13">
        <f t="shared" si="22"/>
        <v>11447.32322</v>
      </c>
    </row>
    <row r="157" ht="15.75" customHeight="1"/>
    <row r="158" ht="15.75" customHeight="1">
      <c r="A158" s="34" t="s">
        <v>157</v>
      </c>
    </row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27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6.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C1"/>
  </mergeCells>
  <printOptions/>
  <pageMargins bottom="0.75" footer="0.0" header="0.0" left="0.7" right="0.7" top="0.75"/>
  <pageSetup orientation="portrait"/>
  <drawing r:id="rId1"/>
</worksheet>
</file>